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612" windowHeight="11016" activeTab="0"/>
  </bookViews>
  <sheets>
    <sheet name="Summary and Assignment Report" sheetId="1" r:id="rId1"/>
    <sheet name="Sheet2" sheetId="2" r:id="rId2"/>
    <sheet name="Sheet3" sheetId="3" r:id="rId3"/>
  </sheets>
  <definedNames>
    <definedName name="bene_weekly.ready" localSheetId="0">'Summary and Assignment Report'!$B$2:$C$62</definedName>
    <definedName name="recruitmentrep" localSheetId="0">'Summary and Assignment Report'!#REF!</definedName>
  </definedNames>
  <calcPr fullCalcOnLoad="1"/>
</workbook>
</file>

<file path=xl/sharedStrings.xml><?xml version="1.0" encoding="utf-8"?>
<sst xmlns="http://schemas.openxmlformats.org/spreadsheetml/2006/main" count="75" uniqueCount="75">
  <si>
    <t>Totals</t>
  </si>
  <si>
    <t>State</t>
  </si>
  <si>
    <t>EN Coverage</t>
  </si>
  <si>
    <t>Total Tickets -- In-Use SVR &amp; Assigned</t>
  </si>
  <si>
    <t>Tickets Assigned to ENs</t>
  </si>
  <si>
    <t>Tickets Assigned to ENs - M/O</t>
  </si>
  <si>
    <t>Tickets Assigned to ENs - O</t>
  </si>
  <si>
    <t>Tickets Assigned to VRs</t>
  </si>
  <si>
    <t>Tickets Assigned to VRs - M/O</t>
  </si>
  <si>
    <t>Tickets Assigned to VRs - O</t>
  </si>
  <si>
    <t>Tickets       In-Use      SVR</t>
  </si>
  <si>
    <t>Eligible Beneficiaries</t>
  </si>
  <si>
    <t>EN Locations</t>
  </si>
  <si>
    <t>Target Group  - *Work Focused Beneficiaries</t>
  </si>
  <si>
    <t>Percent of Target Group In-Use or Assigned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</si>
  <si>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</si>
  <si>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</si>
  <si>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</si>
  <si>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</si>
  <si>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</si>
  <si>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</si>
  <si>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</si>
  <si>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</si>
  <si>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</si>
  <si>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</si>
  <si>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</si>
  <si>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FM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</si>
  <si>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</si>
  <si>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</si>
  <si>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</si>
  <si>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</si>
  <si>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</si>
  <si>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</si>
  <si>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</si>
  <si>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</si>
  <si>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</si>
  <si>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</si>
  <si>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</si>
  <si>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</si>
  <si>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</si>
  <si>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MH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</si>
  <si>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</si>
  <si>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</si>
  <si>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</si>
  <si>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</si>
  <si>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</si>
  <si>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</si>
  <si>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</si>
  <si>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</si>
  <si>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</si>
  <si>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</si>
  <si>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</si>
  <si>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</si>
  <si>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</si>
  <si>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</si>
  <si>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</si>
  <si>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</si>
  <si>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</si>
  <si>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</si>
  <si>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</si>
  <si>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PW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</si>
  <si>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</si>
  <si>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</si>
  <si>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</si>
  <si>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</si>
  <si>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</si>
  <si>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</si>
  <si>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</si>
  <si>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</si>
  <si>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</si>
  <si>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</si>
  <si>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</si>
  <si>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</si>
  <si>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</si>
  <si>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Minor Territories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</si>
</sst>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?_);_(@_)"/>
  </numFmts>
  <fonts count="46">
    <font>
      <sz val="10"/>
      <name val="Arial"/>
      <family val="0"/>
    </font>
    <font>
      <sz val="10"/>
      <name val="CG Times (W1)"/>
      <family val="0"/>
    </font>
    <font>
      <u val="single"/>
      <sz val="10"/>
      <color indexed="36"/>
      <name val="CG Times (W1)"/>
      <family val="0"/>
    </font>
    <font>
      <u val="single"/>
      <sz val="10"/>
      <color indexed="12"/>
      <name val="CG Times (W1)"/>
      <family val="0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F505B"/>
        <bgColor indexed="64"/>
      </patternFill>
    </fill>
    <fill>
      <patternFill patternType="solid">
        <fgColor rgb="FFDFE5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9" fontId="5" fillId="0" borderId="0" xfId="60" applyFont="1" applyFill="1" applyBorder="1" applyAlignment="1">
      <alignment horizontal="center"/>
    </xf>
    <xf numFmtId="168" fontId="44" fillId="33" borderId="10" xfId="42" applyNumberFormat="1" applyFont="1" applyFill="1" applyBorder="1" applyAlignment="1">
      <alignment horizontal="center" vertical="center" wrapText="1"/>
    </xf>
    <xf numFmtId="9" fontId="44" fillId="33" borderId="10" xfId="6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42" applyNumberFormat="1" applyFont="1" applyBorder="1" applyAlignment="1">
      <alignment horizontal="center"/>
    </xf>
    <xf numFmtId="3" fontId="0" fillId="0" borderId="10" xfId="42" applyNumberFormat="1" applyFont="1" applyFill="1" applyBorder="1" applyAlignment="1">
      <alignment horizontal="center"/>
    </xf>
    <xf numFmtId="9" fontId="0" fillId="0" borderId="10" xfId="60" applyFont="1" applyBorder="1" applyAlignment="1">
      <alignment horizontal="center"/>
    </xf>
    <xf numFmtId="0" fontId="0" fillId="34" borderId="10" xfId="0" applyFill="1" applyBorder="1" applyAlignment="1">
      <alignment/>
    </xf>
    <xf numFmtId="3" fontId="0" fillId="34" borderId="10" xfId="42" applyNumberFormat="1" applyFont="1" applyFill="1" applyBorder="1" applyAlignment="1">
      <alignment horizontal="center"/>
    </xf>
    <xf numFmtId="9" fontId="0" fillId="34" borderId="10" xfId="60" applyFont="1" applyFill="1" applyBorder="1" applyAlignment="1">
      <alignment horizontal="center"/>
    </xf>
    <xf numFmtId="0" fontId="4" fillId="34" borderId="10" xfId="57" applyFont="1" applyFill="1" applyBorder="1" applyAlignment="1">
      <alignment horizontal="center" vertical="top" wrapText="1"/>
      <protection/>
    </xf>
    <xf numFmtId="3" fontId="7" fillId="34" borderId="10" xfId="0" applyNumberFormat="1" applyFont="1" applyFill="1" applyBorder="1" applyAlignment="1">
      <alignment horizontal="center"/>
    </xf>
    <xf numFmtId="9" fontId="7" fillId="34" borderId="10" xfId="6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6"/>
  <sheetViews>
    <sheetView tabSelected="1" zoomScale="150" zoomScaleNormal="150" zoomScalePageLayoutView="0" workbookViewId="0" topLeftCell="A1">
      <selection activeCell="K5" sqref="K5"/>
    </sheetView>
  </sheetViews>
  <sheetFormatPr defaultColWidth="9.140625" defaultRowHeight="12.75"/>
  <cols>
    <col min="1" max="1" width="9.421875" style="3" customWidth="1"/>
    <col min="2" max="2" width="13.28125" style="2" customWidth="1"/>
    <col min="3" max="3" width="10.28125" style="2" customWidth="1"/>
    <col min="4" max="4" width="10.421875" style="2" customWidth="1"/>
    <col min="5" max="5" width="13.140625" style="2" hidden="1" customWidth="1"/>
    <col min="6" max="6" width="10.7109375" style="5" hidden="1" customWidth="1"/>
    <col min="7" max="13" width="10.7109375" style="2" customWidth="1"/>
    <col min="14" max="14" width="9.140625" style="2" customWidth="1"/>
    <col min="15" max="15" width="0" style="2" hidden="1" customWidth="1"/>
    <col min="16" max="16384" width="9.140625" style="2" customWidth="1"/>
  </cols>
  <sheetData>
    <row r="1" spans="1:14" s="1" customFormat="1" ht="69" customHeight="1">
      <c r="A1" s="6" t="s">
        <v>1</v>
      </c>
      <c r="B1" s="6" t="s">
        <v>11</v>
      </c>
      <c r="C1" s="6" t="s">
        <v>2</v>
      </c>
      <c r="D1" s="6" t="s">
        <v>12</v>
      </c>
      <c r="E1" s="6" t="s">
        <v>13</v>
      </c>
      <c r="F1" s="7" t="s">
        <v>14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10</v>
      </c>
      <c r="L1" s="6" t="s">
        <v>7</v>
      </c>
      <c r="M1" s="6" t="s">
        <v>8</v>
      </c>
      <c r="N1" s="6" t="s">
        <v>9</v>
      </c>
    </row>
    <row r="2" spans="1:15" ht="12.75">
      <c r="A2" s="8" t="s">
        <v>15</v>
      </c>
      <c r="B2" s="9">
        <v>21218</v>
      </c>
      <c r="C2" s="9">
        <v>15</v>
      </c>
      <c r="D2" s="9">
        <v>10</v>
      </c>
      <c r="E2" s="10">
        <f aca="true" t="shared" si="0" ref="E2:E33">O2*($B$62*0.2)</f>
        <v>4696.646981665549</v>
      </c>
      <c r="F2" s="11">
        <f>G2/E2</f>
        <v>0.10752351666441712</v>
      </c>
      <c r="G2" s="9">
        <f>H2+K2+L2</f>
        <v>505</v>
      </c>
      <c r="H2" s="9">
        <v>76</v>
      </c>
      <c r="I2" s="9">
        <v>72</v>
      </c>
      <c r="J2" s="9">
        <v>4</v>
      </c>
      <c r="K2" s="9">
        <v>424</v>
      </c>
      <c r="L2" s="9">
        <f>SUM(M2:N2)</f>
        <v>5</v>
      </c>
      <c r="M2" s="9">
        <v>4</v>
      </c>
      <c r="N2" s="9">
        <v>1</v>
      </c>
      <c r="O2" s="2">
        <v>0.001707273401096819</v>
      </c>
    </row>
    <row r="3" spans="1:15" ht="12.75">
      <c r="A3" s="12" t="s">
        <v>16</v>
      </c>
      <c r="B3" s="13">
        <v>344721</v>
      </c>
      <c r="C3" s="13">
        <v>42</v>
      </c>
      <c r="D3" s="13">
        <v>6</v>
      </c>
      <c r="E3" s="13">
        <f t="shared" si="0"/>
        <v>70380.97330573935</v>
      </c>
      <c r="F3" s="14">
        <f aca="true" t="shared" si="1" ref="F3:F53">G3/E3</f>
        <v>0.06741878915751028</v>
      </c>
      <c r="G3" s="13">
        <f aca="true" t="shared" si="2" ref="G3:G53">H3+K3+L3</f>
        <v>4745</v>
      </c>
      <c r="H3" s="13">
        <v>656</v>
      </c>
      <c r="I3" s="13">
        <v>643</v>
      </c>
      <c r="J3" s="13">
        <v>13</v>
      </c>
      <c r="K3" s="13">
        <v>4042</v>
      </c>
      <c r="L3" s="13">
        <f aca="true" t="shared" si="3" ref="L3:L53">SUM(M3:N3)</f>
        <v>47</v>
      </c>
      <c r="M3" s="13">
        <v>47</v>
      </c>
      <c r="N3" s="13">
        <v>0</v>
      </c>
      <c r="O3" s="2">
        <v>0.025584116527655746</v>
      </c>
    </row>
    <row r="4" spans="1:15" ht="12.75">
      <c r="A4" s="8" t="s">
        <v>17</v>
      </c>
      <c r="B4" s="9">
        <v>201483</v>
      </c>
      <c r="C4" s="9">
        <v>42</v>
      </c>
      <c r="D4" s="9">
        <v>15</v>
      </c>
      <c r="E4" s="10">
        <f t="shared" si="0"/>
        <v>44354.67588538783</v>
      </c>
      <c r="F4" s="11">
        <f t="shared" si="1"/>
        <v>0.0729573587317333</v>
      </c>
      <c r="G4" s="9">
        <f t="shared" si="2"/>
        <v>3236</v>
      </c>
      <c r="H4" s="9">
        <v>470</v>
      </c>
      <c r="I4" s="9">
        <v>465</v>
      </c>
      <c r="J4" s="9">
        <v>5</v>
      </c>
      <c r="K4" s="9">
        <v>2753</v>
      </c>
      <c r="L4" s="9">
        <f t="shared" si="3"/>
        <v>13</v>
      </c>
      <c r="M4" s="9">
        <v>12</v>
      </c>
      <c r="N4" s="9">
        <v>1</v>
      </c>
      <c r="O4" s="2">
        <v>0.016123323436699716</v>
      </c>
    </row>
    <row r="5" spans="1:15" ht="12.75">
      <c r="A5" s="12" t="s">
        <v>19</v>
      </c>
      <c r="B5" s="13">
        <v>229031</v>
      </c>
      <c r="C5" s="13">
        <v>59</v>
      </c>
      <c r="D5" s="13">
        <v>9</v>
      </c>
      <c r="E5" s="13">
        <f t="shared" si="0"/>
        <v>37641.907272568285</v>
      </c>
      <c r="F5" s="14">
        <f t="shared" si="1"/>
        <v>0.10838983185565942</v>
      </c>
      <c r="G5" s="13">
        <f t="shared" si="2"/>
        <v>4080</v>
      </c>
      <c r="H5" s="13">
        <v>668</v>
      </c>
      <c r="I5" s="13">
        <v>636</v>
      </c>
      <c r="J5" s="13">
        <v>32</v>
      </c>
      <c r="K5" s="13">
        <v>3343</v>
      </c>
      <c r="L5" s="13">
        <f t="shared" si="3"/>
        <v>69</v>
      </c>
      <c r="M5" s="13">
        <v>66</v>
      </c>
      <c r="N5" s="13">
        <v>3</v>
      </c>
      <c r="O5" s="2">
        <v>0.013683171697571092</v>
      </c>
    </row>
    <row r="6" spans="1:15" ht="12.75">
      <c r="A6" s="8" t="s">
        <v>20</v>
      </c>
      <c r="B6" s="9">
        <v>1256559</v>
      </c>
      <c r="C6" s="9">
        <v>139</v>
      </c>
      <c r="D6" s="9">
        <v>150</v>
      </c>
      <c r="E6" s="10">
        <f t="shared" si="0"/>
        <v>247627.84829918094</v>
      </c>
      <c r="F6" s="11">
        <f t="shared" si="1"/>
        <v>0.10047739045060505</v>
      </c>
      <c r="G6" s="9">
        <f t="shared" si="2"/>
        <v>24881</v>
      </c>
      <c r="H6" s="9">
        <v>4716</v>
      </c>
      <c r="I6" s="9">
        <v>4475</v>
      </c>
      <c r="J6" s="9">
        <v>241</v>
      </c>
      <c r="K6" s="9">
        <v>20085</v>
      </c>
      <c r="L6" s="9">
        <f t="shared" si="3"/>
        <v>80</v>
      </c>
      <c r="M6" s="9">
        <v>78</v>
      </c>
      <c r="N6" s="9">
        <v>2</v>
      </c>
      <c r="O6" s="2">
        <v>0.09001494905246327</v>
      </c>
    </row>
    <row r="7" spans="1:15" ht="12.75">
      <c r="A7" s="12" t="s">
        <v>21</v>
      </c>
      <c r="B7" s="13">
        <v>155009</v>
      </c>
      <c r="C7" s="13">
        <v>54</v>
      </c>
      <c r="D7" s="13">
        <v>13</v>
      </c>
      <c r="E7" s="13">
        <f t="shared" si="0"/>
        <v>29428.502672923896</v>
      </c>
      <c r="F7" s="14">
        <f t="shared" si="1"/>
        <v>0.0910681739328101</v>
      </c>
      <c r="G7" s="13">
        <f t="shared" si="2"/>
        <v>2680</v>
      </c>
      <c r="H7" s="13">
        <v>562</v>
      </c>
      <c r="I7" s="13">
        <v>545</v>
      </c>
      <c r="J7" s="13">
        <v>17</v>
      </c>
      <c r="K7" s="13">
        <v>2082</v>
      </c>
      <c r="L7" s="13">
        <f t="shared" si="3"/>
        <v>36</v>
      </c>
      <c r="M7" s="13">
        <v>33</v>
      </c>
      <c r="N7" s="13">
        <v>3</v>
      </c>
      <c r="O7" s="2">
        <v>0.010697525286384704</v>
      </c>
    </row>
    <row r="8" spans="1:15" ht="12.75">
      <c r="A8" s="8" t="s">
        <v>22</v>
      </c>
      <c r="B8" s="9">
        <v>124498</v>
      </c>
      <c r="C8" s="9">
        <v>41</v>
      </c>
      <c r="D8" s="9">
        <v>36</v>
      </c>
      <c r="E8" s="10">
        <f t="shared" si="0"/>
        <v>27171.8210744163</v>
      </c>
      <c r="F8" s="11">
        <f t="shared" si="1"/>
        <v>0.08184950113976766</v>
      </c>
      <c r="G8" s="9">
        <f t="shared" si="2"/>
        <v>2224</v>
      </c>
      <c r="H8" s="9">
        <v>362</v>
      </c>
      <c r="I8" s="9">
        <v>354</v>
      </c>
      <c r="J8" s="9">
        <v>8</v>
      </c>
      <c r="K8" s="9">
        <v>1831</v>
      </c>
      <c r="L8" s="9">
        <f t="shared" si="3"/>
        <v>31</v>
      </c>
      <c r="M8" s="9">
        <v>29</v>
      </c>
      <c r="N8" s="9">
        <v>2</v>
      </c>
      <c r="O8" s="2">
        <v>0.009877201237565011</v>
      </c>
    </row>
    <row r="9" spans="1:15" ht="12.75">
      <c r="A9" s="12" t="s">
        <v>23</v>
      </c>
      <c r="B9" s="13">
        <v>32422</v>
      </c>
      <c r="C9" s="13">
        <v>33</v>
      </c>
      <c r="D9" s="13">
        <v>9</v>
      </c>
      <c r="E9" s="13">
        <f t="shared" si="0"/>
        <v>11191.766100212784</v>
      </c>
      <c r="F9" s="14">
        <f t="shared" si="1"/>
        <v>0.1995216822801135</v>
      </c>
      <c r="G9" s="13">
        <f t="shared" si="2"/>
        <v>2233</v>
      </c>
      <c r="H9" s="13">
        <v>429</v>
      </c>
      <c r="I9" s="13">
        <v>423</v>
      </c>
      <c r="J9" s="13">
        <v>6</v>
      </c>
      <c r="K9" s="13">
        <v>1797</v>
      </c>
      <c r="L9" s="13">
        <f t="shared" si="3"/>
        <v>7</v>
      </c>
      <c r="M9" s="13">
        <v>6</v>
      </c>
      <c r="N9" s="13">
        <v>1</v>
      </c>
      <c r="O9" s="2">
        <v>0.004068307592369737</v>
      </c>
    </row>
    <row r="10" spans="1:15" ht="12.75">
      <c r="A10" s="8" t="s">
        <v>24</v>
      </c>
      <c r="B10" s="9">
        <v>38573</v>
      </c>
      <c r="C10" s="9">
        <v>25</v>
      </c>
      <c r="D10" s="9">
        <v>11</v>
      </c>
      <c r="E10" s="10">
        <f t="shared" si="0"/>
        <v>6414.932462762701</v>
      </c>
      <c r="F10" s="11">
        <f t="shared" si="1"/>
        <v>0.2280616372023243</v>
      </c>
      <c r="G10" s="9">
        <f t="shared" si="2"/>
        <v>1463</v>
      </c>
      <c r="H10" s="9">
        <v>93</v>
      </c>
      <c r="I10" s="9">
        <v>88</v>
      </c>
      <c r="J10" s="9">
        <v>5</v>
      </c>
      <c r="K10" s="9">
        <v>1367</v>
      </c>
      <c r="L10" s="9">
        <f t="shared" si="3"/>
        <v>3</v>
      </c>
      <c r="M10" s="9">
        <v>3</v>
      </c>
      <c r="N10" s="9">
        <v>0</v>
      </c>
      <c r="O10" s="2">
        <v>0.0023318856210102893</v>
      </c>
    </row>
    <row r="11" spans="1:15" ht="12.75">
      <c r="A11" s="12" t="s">
        <v>25</v>
      </c>
      <c r="B11" s="13">
        <v>829140</v>
      </c>
      <c r="C11" s="13">
        <v>110</v>
      </c>
      <c r="D11" s="13">
        <v>129</v>
      </c>
      <c r="E11" s="13">
        <f t="shared" si="0"/>
        <v>138356.3469379427</v>
      </c>
      <c r="F11" s="14">
        <f t="shared" si="1"/>
        <v>0.14150416972761912</v>
      </c>
      <c r="G11" s="13">
        <f t="shared" si="2"/>
        <v>19578</v>
      </c>
      <c r="H11" s="13">
        <v>3494</v>
      </c>
      <c r="I11" s="13">
        <v>3365</v>
      </c>
      <c r="J11" s="13">
        <v>129</v>
      </c>
      <c r="K11" s="13">
        <v>9341</v>
      </c>
      <c r="L11" s="13">
        <f t="shared" si="3"/>
        <v>6743</v>
      </c>
      <c r="M11" s="13">
        <v>6732</v>
      </c>
      <c r="N11" s="13">
        <v>11</v>
      </c>
      <c r="O11" s="2">
        <v>0.05029377594743264</v>
      </c>
    </row>
    <row r="12" spans="1:15" ht="12.75">
      <c r="A12" s="8" t="s">
        <v>27</v>
      </c>
      <c r="B12" s="9">
        <v>438369</v>
      </c>
      <c r="C12" s="9">
        <v>107</v>
      </c>
      <c r="D12" s="9">
        <v>12</v>
      </c>
      <c r="E12" s="10">
        <f t="shared" si="0"/>
        <v>96487.45738187543</v>
      </c>
      <c r="F12" s="11">
        <f t="shared" si="1"/>
        <v>0.07631043660793049</v>
      </c>
      <c r="G12" s="9">
        <f t="shared" si="2"/>
        <v>7363</v>
      </c>
      <c r="H12" s="9">
        <v>1403</v>
      </c>
      <c r="I12" s="9">
        <v>1374</v>
      </c>
      <c r="J12" s="9">
        <v>29</v>
      </c>
      <c r="K12" s="9">
        <v>2891</v>
      </c>
      <c r="L12" s="9">
        <f t="shared" si="3"/>
        <v>3069</v>
      </c>
      <c r="M12" s="9">
        <v>3068</v>
      </c>
      <c r="N12" s="9">
        <v>1</v>
      </c>
      <c r="O12" s="2">
        <v>0.03507405818887441</v>
      </c>
    </row>
    <row r="13" spans="1:15" ht="12.75">
      <c r="A13" s="12" t="s">
        <v>29</v>
      </c>
      <c r="B13" s="13">
        <v>38577</v>
      </c>
      <c r="C13" s="13">
        <v>22</v>
      </c>
      <c r="D13" s="13">
        <v>12</v>
      </c>
      <c r="E13" s="13">
        <f t="shared" si="0"/>
        <v>6472.20864546594</v>
      </c>
      <c r="F13" s="14">
        <f t="shared" si="1"/>
        <v>0.1755196814916986</v>
      </c>
      <c r="G13" s="13">
        <f t="shared" si="2"/>
        <v>1136</v>
      </c>
      <c r="H13" s="13">
        <v>195</v>
      </c>
      <c r="I13" s="13">
        <v>182</v>
      </c>
      <c r="J13" s="13">
        <v>13</v>
      </c>
      <c r="K13" s="13">
        <v>936</v>
      </c>
      <c r="L13" s="13">
        <f t="shared" si="3"/>
        <v>5</v>
      </c>
      <c r="M13" s="13">
        <v>4</v>
      </c>
      <c r="N13" s="13">
        <v>1</v>
      </c>
      <c r="O13" s="2">
        <v>0.0023527060283407386</v>
      </c>
    </row>
    <row r="14" spans="1:15" ht="12.75">
      <c r="A14" s="8" t="s">
        <v>30</v>
      </c>
      <c r="B14" s="9">
        <v>114871</v>
      </c>
      <c r="C14" s="9">
        <v>45</v>
      </c>
      <c r="D14" s="9">
        <v>45</v>
      </c>
      <c r="E14" s="10">
        <f t="shared" si="0"/>
        <v>23975.810079575596</v>
      </c>
      <c r="F14" s="11">
        <f t="shared" si="1"/>
        <v>0.1748846018584337</v>
      </c>
      <c r="G14" s="9">
        <f t="shared" si="2"/>
        <v>4193</v>
      </c>
      <c r="H14" s="9">
        <v>1359</v>
      </c>
      <c r="I14" s="9">
        <v>1342</v>
      </c>
      <c r="J14" s="9">
        <v>17</v>
      </c>
      <c r="K14" s="9">
        <v>2783</v>
      </c>
      <c r="L14" s="9">
        <f t="shared" si="3"/>
        <v>51</v>
      </c>
      <c r="M14" s="9">
        <v>51</v>
      </c>
      <c r="N14" s="9">
        <v>0</v>
      </c>
      <c r="O14" s="2">
        <v>0.008715422508525956</v>
      </c>
    </row>
    <row r="15" spans="1:15" ht="12.75">
      <c r="A15" s="12" t="s">
        <v>31</v>
      </c>
      <c r="B15" s="13">
        <v>64397</v>
      </c>
      <c r="C15" s="13">
        <v>22</v>
      </c>
      <c r="D15" s="13">
        <v>12</v>
      </c>
      <c r="E15" s="13">
        <f t="shared" si="0"/>
        <v>14845.986556679396</v>
      </c>
      <c r="F15" s="14">
        <f t="shared" si="1"/>
        <v>0.11551943641147916</v>
      </c>
      <c r="G15" s="13">
        <f t="shared" si="2"/>
        <v>1715</v>
      </c>
      <c r="H15" s="13">
        <v>152</v>
      </c>
      <c r="I15" s="13">
        <v>147</v>
      </c>
      <c r="J15" s="13">
        <v>5</v>
      </c>
      <c r="K15" s="13">
        <v>1555</v>
      </c>
      <c r="L15" s="13">
        <f t="shared" si="3"/>
        <v>8</v>
      </c>
      <c r="M15" s="13">
        <v>8</v>
      </c>
      <c r="N15" s="13">
        <v>0</v>
      </c>
      <c r="O15" s="2">
        <v>0.0053966495800523845</v>
      </c>
    </row>
    <row r="16" spans="1:15" ht="12.75">
      <c r="A16" s="8" t="s">
        <v>32</v>
      </c>
      <c r="B16" s="9">
        <v>470686</v>
      </c>
      <c r="C16" s="9">
        <v>69</v>
      </c>
      <c r="D16" s="9">
        <v>37</v>
      </c>
      <c r="E16" s="10">
        <f t="shared" si="0"/>
        <v>93589.28253709155</v>
      </c>
      <c r="F16" s="11">
        <f t="shared" si="1"/>
        <v>0.14227056388345496</v>
      </c>
      <c r="G16" s="9">
        <f t="shared" si="2"/>
        <v>13315</v>
      </c>
      <c r="H16" s="9">
        <v>2399</v>
      </c>
      <c r="I16" s="9">
        <v>2366</v>
      </c>
      <c r="J16" s="9">
        <v>33</v>
      </c>
      <c r="K16" s="9">
        <v>5434</v>
      </c>
      <c r="L16" s="9">
        <f t="shared" si="3"/>
        <v>5482</v>
      </c>
      <c r="M16" s="9">
        <v>5481</v>
      </c>
      <c r="N16" s="9">
        <v>1</v>
      </c>
      <c r="O16" s="2">
        <v>0.034020545577953684</v>
      </c>
    </row>
    <row r="17" spans="1:15" ht="12.75">
      <c r="A17" s="12" t="s">
        <v>33</v>
      </c>
      <c r="B17" s="13">
        <v>299409</v>
      </c>
      <c r="C17" s="13">
        <v>76</v>
      </c>
      <c r="D17" s="13">
        <v>64</v>
      </c>
      <c r="E17" s="13">
        <f t="shared" si="0"/>
        <v>56291.032360742705</v>
      </c>
      <c r="F17" s="14">
        <f t="shared" si="1"/>
        <v>0.1513207280586391</v>
      </c>
      <c r="G17" s="13">
        <f t="shared" si="2"/>
        <v>8518</v>
      </c>
      <c r="H17" s="13">
        <v>672</v>
      </c>
      <c r="I17" s="13">
        <v>657</v>
      </c>
      <c r="J17" s="13">
        <v>15</v>
      </c>
      <c r="K17" s="13">
        <v>5396</v>
      </c>
      <c r="L17" s="13">
        <f t="shared" si="3"/>
        <v>2450</v>
      </c>
      <c r="M17" s="13">
        <v>2448</v>
      </c>
      <c r="N17" s="13">
        <v>2</v>
      </c>
      <c r="O17" s="2">
        <v>0.02046229632436529</v>
      </c>
    </row>
    <row r="18" spans="1:15" ht="12.75">
      <c r="A18" s="8" t="s">
        <v>34</v>
      </c>
      <c r="B18" s="9">
        <v>106764</v>
      </c>
      <c r="C18" s="9">
        <v>35</v>
      </c>
      <c r="D18" s="9">
        <v>28</v>
      </c>
      <c r="E18" s="10">
        <f t="shared" si="0"/>
        <v>23574.876800652928</v>
      </c>
      <c r="F18" s="11">
        <f t="shared" si="1"/>
        <v>0.1180069793587617</v>
      </c>
      <c r="G18" s="9">
        <f t="shared" si="2"/>
        <v>2782</v>
      </c>
      <c r="H18" s="9">
        <v>355</v>
      </c>
      <c r="I18" s="9">
        <v>344</v>
      </c>
      <c r="J18" s="9">
        <v>11</v>
      </c>
      <c r="K18" s="9">
        <v>2415</v>
      </c>
      <c r="L18" s="9">
        <f t="shared" si="3"/>
        <v>12</v>
      </c>
      <c r="M18" s="9">
        <v>11</v>
      </c>
      <c r="N18" s="9">
        <v>1</v>
      </c>
      <c r="O18" s="2">
        <v>0.008569679657212814</v>
      </c>
    </row>
    <row r="19" spans="1:15" ht="12.75">
      <c r="A19" s="12" t="s">
        <v>35</v>
      </c>
      <c r="B19" s="13">
        <v>323133</v>
      </c>
      <c r="C19" s="13">
        <v>44</v>
      </c>
      <c r="D19" s="13">
        <v>8</v>
      </c>
      <c r="E19" s="13">
        <f t="shared" si="0"/>
        <v>54194.72407380419</v>
      </c>
      <c r="F19" s="14">
        <f t="shared" si="1"/>
        <v>0.10061865049029353</v>
      </c>
      <c r="G19" s="13">
        <f t="shared" si="2"/>
        <v>5453</v>
      </c>
      <c r="H19" s="13">
        <v>432</v>
      </c>
      <c r="I19" s="13">
        <v>409</v>
      </c>
      <c r="J19" s="13">
        <v>23</v>
      </c>
      <c r="K19" s="13">
        <v>4972</v>
      </c>
      <c r="L19" s="13">
        <f t="shared" si="3"/>
        <v>49</v>
      </c>
      <c r="M19" s="13">
        <v>49</v>
      </c>
      <c r="N19" s="13">
        <v>0</v>
      </c>
      <c r="O19" s="2">
        <v>0.019700269416070858</v>
      </c>
    </row>
    <row r="20" spans="1:15" ht="12.75">
      <c r="A20" s="8" t="s">
        <v>36</v>
      </c>
      <c r="B20" s="9">
        <v>269389</v>
      </c>
      <c r="C20" s="9">
        <v>44</v>
      </c>
      <c r="D20" s="9">
        <v>21</v>
      </c>
      <c r="E20" s="10">
        <f t="shared" si="0"/>
        <v>53358.491806336904</v>
      </c>
      <c r="F20" s="11">
        <f t="shared" si="1"/>
        <v>0.08469129930436525</v>
      </c>
      <c r="G20" s="9">
        <f t="shared" si="2"/>
        <v>4519</v>
      </c>
      <c r="H20" s="9">
        <v>576</v>
      </c>
      <c r="I20" s="9">
        <v>561</v>
      </c>
      <c r="J20" s="9">
        <v>15</v>
      </c>
      <c r="K20" s="9">
        <v>3923</v>
      </c>
      <c r="L20" s="9">
        <f t="shared" si="3"/>
        <v>20</v>
      </c>
      <c r="M20" s="9">
        <v>20</v>
      </c>
      <c r="N20" s="9">
        <v>0</v>
      </c>
      <c r="O20" s="2">
        <v>0.0193962914690463</v>
      </c>
    </row>
    <row r="21" spans="1:15" ht="12.75">
      <c r="A21" s="12" t="s">
        <v>37</v>
      </c>
      <c r="B21" s="13">
        <v>325359</v>
      </c>
      <c r="C21" s="13">
        <v>53</v>
      </c>
      <c r="D21" s="13">
        <v>41</v>
      </c>
      <c r="E21" s="13">
        <f t="shared" si="0"/>
        <v>81710.20224443992</v>
      </c>
      <c r="F21" s="14">
        <f t="shared" si="1"/>
        <v>0.11905490052390556</v>
      </c>
      <c r="G21" s="13">
        <f t="shared" si="2"/>
        <v>9728</v>
      </c>
      <c r="H21" s="13">
        <v>810</v>
      </c>
      <c r="I21" s="13">
        <v>752</v>
      </c>
      <c r="J21" s="13">
        <v>58</v>
      </c>
      <c r="K21" s="13">
        <v>8566</v>
      </c>
      <c r="L21" s="13">
        <f t="shared" si="3"/>
        <v>352</v>
      </c>
      <c r="M21" s="13">
        <v>344</v>
      </c>
      <c r="N21" s="13">
        <v>8</v>
      </c>
      <c r="O21" s="2">
        <v>0.029702393097618563</v>
      </c>
    </row>
    <row r="22" spans="1:15" ht="12.75">
      <c r="A22" s="8" t="s">
        <v>38</v>
      </c>
      <c r="B22" s="9">
        <v>208609</v>
      </c>
      <c r="C22" s="9">
        <v>67</v>
      </c>
      <c r="D22" s="9">
        <v>18</v>
      </c>
      <c r="E22" s="10">
        <f t="shared" si="0"/>
        <v>51766.21392718687</v>
      </c>
      <c r="F22" s="11">
        <f t="shared" si="1"/>
        <v>0.19425797710731812</v>
      </c>
      <c r="G22" s="9">
        <f t="shared" si="2"/>
        <v>10056</v>
      </c>
      <c r="H22" s="9">
        <v>1215</v>
      </c>
      <c r="I22" s="9">
        <v>1201</v>
      </c>
      <c r="J22" s="9">
        <v>14</v>
      </c>
      <c r="K22" s="9">
        <v>8822</v>
      </c>
      <c r="L22" s="9">
        <f t="shared" si="3"/>
        <v>19</v>
      </c>
      <c r="M22" s="9">
        <v>19</v>
      </c>
      <c r="N22" s="9">
        <v>0</v>
      </c>
      <c r="O22" s="2">
        <v>0.018817484145259817</v>
      </c>
    </row>
    <row r="23" spans="1:15" ht="12.75">
      <c r="A23" s="12" t="s">
        <v>39</v>
      </c>
      <c r="B23" s="13">
        <v>84512</v>
      </c>
      <c r="C23" s="13">
        <v>21</v>
      </c>
      <c r="D23" s="13">
        <v>15</v>
      </c>
      <c r="E23" s="13">
        <f t="shared" si="0"/>
        <v>16610.09298393914</v>
      </c>
      <c r="F23" s="14">
        <f t="shared" si="1"/>
        <v>0.11739849992926114</v>
      </c>
      <c r="G23" s="13">
        <f t="shared" si="2"/>
        <v>1950</v>
      </c>
      <c r="H23" s="13">
        <v>246</v>
      </c>
      <c r="I23" s="13">
        <v>246</v>
      </c>
      <c r="J23" s="13">
        <v>0</v>
      </c>
      <c r="K23" s="13">
        <v>1632</v>
      </c>
      <c r="L23" s="13">
        <f t="shared" si="3"/>
        <v>72</v>
      </c>
      <c r="M23" s="13">
        <v>67</v>
      </c>
      <c r="N23" s="13">
        <v>5</v>
      </c>
      <c r="O23" s="2">
        <v>0.006037918125830214</v>
      </c>
    </row>
    <row r="24" spans="1:15" ht="12.75">
      <c r="A24" s="8" t="s">
        <v>41</v>
      </c>
      <c r="B24" s="9">
        <v>539816</v>
      </c>
      <c r="C24" s="9">
        <v>62</v>
      </c>
      <c r="D24" s="9">
        <v>10</v>
      </c>
      <c r="E24" s="10">
        <f t="shared" si="0"/>
        <v>109741.16605940479</v>
      </c>
      <c r="F24" s="11">
        <f t="shared" si="1"/>
        <v>0.09100504722716236</v>
      </c>
      <c r="G24" s="9">
        <f t="shared" si="2"/>
        <v>9987</v>
      </c>
      <c r="H24" s="9">
        <v>814</v>
      </c>
      <c r="I24" s="9">
        <v>788</v>
      </c>
      <c r="J24" s="9">
        <v>26</v>
      </c>
      <c r="K24" s="9">
        <v>9132</v>
      </c>
      <c r="L24" s="9">
        <f t="shared" si="3"/>
        <v>41</v>
      </c>
      <c r="M24" s="9">
        <v>40</v>
      </c>
      <c r="N24" s="9">
        <v>1</v>
      </c>
      <c r="O24" s="2">
        <v>0.03989190044514031</v>
      </c>
    </row>
    <row r="25" spans="1:15" ht="12.75">
      <c r="A25" s="12" t="s">
        <v>42</v>
      </c>
      <c r="B25" s="13">
        <v>187439</v>
      </c>
      <c r="C25" s="13">
        <v>42</v>
      </c>
      <c r="D25" s="13">
        <v>24</v>
      </c>
      <c r="E25" s="13">
        <f t="shared" si="0"/>
        <v>42178.18094266476</v>
      </c>
      <c r="F25" s="14">
        <f t="shared" si="1"/>
        <v>0.12219588149157334</v>
      </c>
      <c r="G25" s="13">
        <f t="shared" si="2"/>
        <v>5154</v>
      </c>
      <c r="H25" s="13">
        <v>879</v>
      </c>
      <c r="I25" s="13">
        <v>862</v>
      </c>
      <c r="J25" s="13">
        <v>17</v>
      </c>
      <c r="K25" s="13">
        <v>4228</v>
      </c>
      <c r="L25" s="13">
        <f t="shared" si="3"/>
        <v>47</v>
      </c>
      <c r="M25" s="13">
        <v>47</v>
      </c>
      <c r="N25" s="13">
        <v>0</v>
      </c>
      <c r="O25" s="2">
        <v>0.015332147958142653</v>
      </c>
    </row>
    <row r="26" spans="1:15" ht="12.75">
      <c r="A26" s="8" t="s">
        <v>43</v>
      </c>
      <c r="B26" s="9">
        <v>317689</v>
      </c>
      <c r="C26" s="9">
        <v>59</v>
      </c>
      <c r="D26" s="9">
        <v>11</v>
      </c>
      <c r="E26" s="10">
        <f t="shared" si="0"/>
        <v>63484.92090826945</v>
      </c>
      <c r="F26" s="11">
        <f t="shared" si="1"/>
        <v>0.1128771981988335</v>
      </c>
      <c r="G26" s="9">
        <f t="shared" si="2"/>
        <v>7166</v>
      </c>
      <c r="H26" s="9">
        <v>1227</v>
      </c>
      <c r="I26" s="9">
        <v>1216</v>
      </c>
      <c r="J26" s="9">
        <v>11</v>
      </c>
      <c r="K26" s="9">
        <v>5888</v>
      </c>
      <c r="L26" s="9">
        <f t="shared" si="3"/>
        <v>51</v>
      </c>
      <c r="M26" s="9">
        <v>51</v>
      </c>
      <c r="N26" s="9">
        <v>0</v>
      </c>
      <c r="O26" s="2">
        <v>0.023077339485069685</v>
      </c>
    </row>
    <row r="27" spans="1:15" ht="12.75">
      <c r="A27" s="12" t="s">
        <v>45</v>
      </c>
      <c r="B27" s="13">
        <v>204109</v>
      </c>
      <c r="C27" s="13">
        <v>37</v>
      </c>
      <c r="D27" s="13">
        <v>1</v>
      </c>
      <c r="E27" s="13">
        <f t="shared" si="0"/>
        <v>38936.34900166147</v>
      </c>
      <c r="F27" s="14">
        <f t="shared" si="1"/>
        <v>0.056862033980266756</v>
      </c>
      <c r="G27" s="13">
        <f t="shared" si="2"/>
        <v>2214</v>
      </c>
      <c r="H27" s="13">
        <v>296</v>
      </c>
      <c r="I27" s="13">
        <v>276</v>
      </c>
      <c r="J27" s="13">
        <v>20</v>
      </c>
      <c r="K27" s="13">
        <v>1645</v>
      </c>
      <c r="L27" s="13">
        <f t="shared" si="3"/>
        <v>273</v>
      </c>
      <c r="M27" s="13">
        <v>273</v>
      </c>
      <c r="N27" s="13">
        <v>0</v>
      </c>
      <c r="O27" s="2">
        <v>0.01415371290323924</v>
      </c>
    </row>
    <row r="28" spans="1:15" ht="12.75">
      <c r="A28" s="8" t="s">
        <v>46</v>
      </c>
      <c r="B28" s="9">
        <v>39967</v>
      </c>
      <c r="C28" s="9">
        <v>11</v>
      </c>
      <c r="D28" s="9">
        <v>0</v>
      </c>
      <c r="E28" s="10">
        <f t="shared" si="0"/>
        <v>7377.172332177107</v>
      </c>
      <c r="F28" s="11">
        <f t="shared" si="1"/>
        <v>0.15927511885210915</v>
      </c>
      <c r="G28" s="9">
        <f t="shared" si="2"/>
        <v>1175</v>
      </c>
      <c r="H28" s="9">
        <v>22</v>
      </c>
      <c r="I28" s="9">
        <v>20</v>
      </c>
      <c r="J28" s="9">
        <v>2</v>
      </c>
      <c r="K28" s="9">
        <v>1138</v>
      </c>
      <c r="L28" s="9">
        <f t="shared" si="3"/>
        <v>15</v>
      </c>
      <c r="M28" s="9">
        <v>15</v>
      </c>
      <c r="N28" s="9">
        <v>0</v>
      </c>
      <c r="O28" s="2">
        <v>0.002681668464161833</v>
      </c>
    </row>
    <row r="29" spans="1:15" ht="12.75">
      <c r="A29" s="12" t="s">
        <v>47</v>
      </c>
      <c r="B29" s="13">
        <v>474159</v>
      </c>
      <c r="C29" s="13">
        <v>90</v>
      </c>
      <c r="D29" s="13">
        <v>11</v>
      </c>
      <c r="E29" s="13">
        <f t="shared" si="0"/>
        <v>77643.59327250998</v>
      </c>
      <c r="F29" s="14">
        <f t="shared" si="1"/>
        <v>0.15603347925281252</v>
      </c>
      <c r="G29" s="13">
        <f t="shared" si="2"/>
        <v>12115</v>
      </c>
      <c r="H29" s="13">
        <v>795</v>
      </c>
      <c r="I29" s="13">
        <v>764</v>
      </c>
      <c r="J29" s="13">
        <v>31</v>
      </c>
      <c r="K29" s="13">
        <v>11216</v>
      </c>
      <c r="L29" s="13">
        <f t="shared" si="3"/>
        <v>104</v>
      </c>
      <c r="M29" s="13">
        <v>98</v>
      </c>
      <c r="N29" s="13">
        <v>6</v>
      </c>
      <c r="O29" s="2">
        <v>0.02822414417715668</v>
      </c>
    </row>
    <row r="30" spans="1:15" ht="12.75">
      <c r="A30" s="8" t="s">
        <v>48</v>
      </c>
      <c r="B30" s="9">
        <v>20860</v>
      </c>
      <c r="C30" s="9">
        <v>14</v>
      </c>
      <c r="D30" s="9">
        <v>8</v>
      </c>
      <c r="E30" s="10">
        <f t="shared" si="0"/>
        <v>4135.340391173813</v>
      </c>
      <c r="F30" s="11">
        <f t="shared" si="1"/>
        <v>0.10277267644208705</v>
      </c>
      <c r="G30" s="9">
        <f t="shared" si="2"/>
        <v>425</v>
      </c>
      <c r="H30" s="9">
        <v>44</v>
      </c>
      <c r="I30" s="9">
        <v>42</v>
      </c>
      <c r="J30" s="9">
        <v>2</v>
      </c>
      <c r="K30" s="9">
        <v>363</v>
      </c>
      <c r="L30" s="9">
        <f t="shared" si="3"/>
        <v>18</v>
      </c>
      <c r="M30" s="9">
        <v>18</v>
      </c>
      <c r="N30" s="9">
        <v>0</v>
      </c>
      <c r="O30" s="2">
        <v>0.0015032334092584187</v>
      </c>
    </row>
    <row r="31" spans="1:15" ht="12.75">
      <c r="A31" s="12" t="s">
        <v>49</v>
      </c>
      <c r="B31" s="13">
        <v>61072</v>
      </c>
      <c r="C31" s="13">
        <v>19</v>
      </c>
      <c r="D31" s="13">
        <v>4</v>
      </c>
      <c r="E31" s="13">
        <f t="shared" si="0"/>
        <v>12577.849721631155</v>
      </c>
      <c r="F31" s="14">
        <f t="shared" si="1"/>
        <v>0.13770239256566552</v>
      </c>
      <c r="G31" s="13">
        <f t="shared" si="2"/>
        <v>1732</v>
      </c>
      <c r="H31" s="13">
        <v>221</v>
      </c>
      <c r="I31" s="13">
        <v>218</v>
      </c>
      <c r="J31" s="13">
        <v>3</v>
      </c>
      <c r="K31" s="13">
        <v>1485</v>
      </c>
      <c r="L31" s="13">
        <f t="shared" si="3"/>
        <v>26</v>
      </c>
      <c r="M31" s="13">
        <v>24</v>
      </c>
      <c r="N31" s="13">
        <v>2</v>
      </c>
      <c r="O31" s="2">
        <v>0.004572161449766603</v>
      </c>
    </row>
    <row r="32" spans="1:15" ht="12.75">
      <c r="A32" s="8" t="s">
        <v>50</v>
      </c>
      <c r="B32" s="9">
        <v>65004</v>
      </c>
      <c r="C32" s="9">
        <v>19</v>
      </c>
      <c r="D32" s="9">
        <v>8</v>
      </c>
      <c r="E32" s="10">
        <f t="shared" si="0"/>
        <v>18236.73657271111</v>
      </c>
      <c r="F32" s="11">
        <f t="shared" si="1"/>
        <v>0.22345006650464558</v>
      </c>
      <c r="G32" s="9">
        <f t="shared" si="2"/>
        <v>4075</v>
      </c>
      <c r="H32" s="9">
        <v>358</v>
      </c>
      <c r="I32" s="9">
        <v>353</v>
      </c>
      <c r="J32" s="9">
        <v>5</v>
      </c>
      <c r="K32" s="9">
        <v>560</v>
      </c>
      <c r="L32" s="9">
        <f t="shared" si="3"/>
        <v>3157</v>
      </c>
      <c r="M32" s="9">
        <v>3146</v>
      </c>
      <c r="N32" s="9">
        <v>11</v>
      </c>
      <c r="O32" s="2">
        <v>0.006629217694014966</v>
      </c>
    </row>
    <row r="33" spans="1:15" ht="12.75">
      <c r="A33" s="12" t="s">
        <v>51</v>
      </c>
      <c r="B33" s="13">
        <v>305273</v>
      </c>
      <c r="C33" s="13">
        <v>44</v>
      </c>
      <c r="D33" s="13">
        <v>13</v>
      </c>
      <c r="E33" s="13">
        <f t="shared" si="0"/>
        <v>64893.915002769114</v>
      </c>
      <c r="F33" s="14">
        <f t="shared" si="1"/>
        <v>0.13307873318525304</v>
      </c>
      <c r="G33" s="13">
        <f t="shared" si="2"/>
        <v>8636</v>
      </c>
      <c r="H33" s="13">
        <v>610</v>
      </c>
      <c r="I33" s="13">
        <v>587</v>
      </c>
      <c r="J33" s="13">
        <v>23</v>
      </c>
      <c r="K33" s="13">
        <v>7992</v>
      </c>
      <c r="L33" s="13">
        <f t="shared" si="3"/>
        <v>34</v>
      </c>
      <c r="M33" s="13">
        <v>32</v>
      </c>
      <c r="N33" s="13">
        <v>2</v>
      </c>
      <c r="O33" s="2">
        <v>0.023589521505398732</v>
      </c>
    </row>
    <row r="34" spans="1:15" ht="12.75">
      <c r="A34" s="8" t="s">
        <v>52</v>
      </c>
      <c r="B34" s="9">
        <v>100143</v>
      </c>
      <c r="C34" s="9">
        <v>31</v>
      </c>
      <c r="D34" s="9">
        <v>12</v>
      </c>
      <c r="E34" s="10">
        <f aca="true" t="shared" si="4" ref="E34:E53">O34*($B$62*0.2)</f>
        <v>20436.141988515465</v>
      </c>
      <c r="F34" s="11">
        <f t="shared" si="1"/>
        <v>0.11195850964853304</v>
      </c>
      <c r="G34" s="9">
        <f t="shared" si="2"/>
        <v>2288</v>
      </c>
      <c r="H34" s="9">
        <v>283</v>
      </c>
      <c r="I34" s="9">
        <v>274</v>
      </c>
      <c r="J34" s="9">
        <v>9</v>
      </c>
      <c r="K34" s="9">
        <v>1992</v>
      </c>
      <c r="L34" s="9">
        <f t="shared" si="3"/>
        <v>13</v>
      </c>
      <c r="M34" s="9">
        <v>13</v>
      </c>
      <c r="N34" s="9">
        <v>0</v>
      </c>
      <c r="O34" s="2">
        <v>0.007428721335504208</v>
      </c>
    </row>
    <row r="35" spans="1:15" ht="12.75">
      <c r="A35" s="12" t="s">
        <v>53</v>
      </c>
      <c r="B35" s="13">
        <v>93949</v>
      </c>
      <c r="C35" s="13">
        <v>61</v>
      </c>
      <c r="D35" s="13">
        <v>5</v>
      </c>
      <c r="E35" s="13">
        <f t="shared" si="4"/>
        <v>14662.702772029033</v>
      </c>
      <c r="F35" s="14">
        <f t="shared" si="1"/>
        <v>0.1221466483939482</v>
      </c>
      <c r="G35" s="13">
        <f t="shared" si="2"/>
        <v>1791</v>
      </c>
      <c r="H35" s="13">
        <v>602</v>
      </c>
      <c r="I35" s="13">
        <v>586</v>
      </c>
      <c r="J35" s="13">
        <v>16</v>
      </c>
      <c r="K35" s="13">
        <v>1171</v>
      </c>
      <c r="L35" s="13">
        <f t="shared" si="3"/>
        <v>18</v>
      </c>
      <c r="M35" s="13">
        <v>18</v>
      </c>
      <c r="N35" s="13">
        <v>0</v>
      </c>
      <c r="O35" s="2">
        <v>0.0053300242765949475</v>
      </c>
    </row>
    <row r="36" spans="1:15" ht="12.75">
      <c r="A36" s="8" t="s">
        <v>54</v>
      </c>
      <c r="B36" s="9">
        <v>861828</v>
      </c>
      <c r="C36" s="9">
        <v>91</v>
      </c>
      <c r="D36" s="9">
        <v>73</v>
      </c>
      <c r="E36" s="10">
        <f t="shared" si="4"/>
        <v>176341.9113067304</v>
      </c>
      <c r="F36" s="11">
        <f t="shared" si="1"/>
        <v>0.15203419199288642</v>
      </c>
      <c r="G36" s="9">
        <f t="shared" si="2"/>
        <v>26810</v>
      </c>
      <c r="H36" s="9">
        <v>8987</v>
      </c>
      <c r="I36" s="9">
        <v>8896</v>
      </c>
      <c r="J36" s="9">
        <v>91</v>
      </c>
      <c r="K36" s="9">
        <v>17707</v>
      </c>
      <c r="L36" s="9">
        <f t="shared" si="3"/>
        <v>116</v>
      </c>
      <c r="M36" s="9">
        <v>103</v>
      </c>
      <c r="N36" s="9">
        <v>13</v>
      </c>
      <c r="O36" s="2">
        <v>0.06410187008898642</v>
      </c>
    </row>
    <row r="37" spans="1:15" ht="12.75">
      <c r="A37" s="12" t="s">
        <v>55</v>
      </c>
      <c r="B37" s="13">
        <v>570748</v>
      </c>
      <c r="C37" s="13">
        <v>79</v>
      </c>
      <c r="D37" s="13">
        <v>23</v>
      </c>
      <c r="E37" s="13">
        <f t="shared" si="4"/>
        <v>125938.87052788062</v>
      </c>
      <c r="F37" s="14">
        <f t="shared" si="1"/>
        <v>0.08300058557128231</v>
      </c>
      <c r="G37" s="13">
        <f t="shared" si="2"/>
        <v>10453</v>
      </c>
      <c r="H37" s="13">
        <v>895</v>
      </c>
      <c r="I37" s="13">
        <v>866</v>
      </c>
      <c r="J37" s="13">
        <v>29</v>
      </c>
      <c r="K37" s="13">
        <v>9506</v>
      </c>
      <c r="L37" s="13">
        <f t="shared" si="3"/>
        <v>52</v>
      </c>
      <c r="M37" s="13">
        <v>52</v>
      </c>
      <c r="N37" s="13">
        <v>0</v>
      </c>
      <c r="O37" s="2">
        <v>0.04577991163819129</v>
      </c>
    </row>
    <row r="38" spans="1:15" ht="12.75">
      <c r="A38" s="8" t="s">
        <v>56</v>
      </c>
      <c r="B38" s="9">
        <v>192363</v>
      </c>
      <c r="C38" s="9">
        <v>45</v>
      </c>
      <c r="D38" s="9">
        <v>5</v>
      </c>
      <c r="E38" s="10">
        <f t="shared" si="4"/>
        <v>37893.92247646253</v>
      </c>
      <c r="F38" s="11">
        <f t="shared" si="1"/>
        <v>0.11445107068802098</v>
      </c>
      <c r="G38" s="9">
        <f t="shared" si="2"/>
        <v>4337</v>
      </c>
      <c r="H38" s="9">
        <v>569</v>
      </c>
      <c r="I38" s="9">
        <v>556</v>
      </c>
      <c r="J38" s="9">
        <v>13</v>
      </c>
      <c r="K38" s="9">
        <v>3736</v>
      </c>
      <c r="L38" s="9">
        <f t="shared" si="3"/>
        <v>32</v>
      </c>
      <c r="M38" s="9">
        <v>30</v>
      </c>
      <c r="N38" s="9">
        <v>2</v>
      </c>
      <c r="O38" s="2">
        <v>0.013774781489825067</v>
      </c>
    </row>
    <row r="39" spans="1:15" ht="12.75">
      <c r="A39" s="12" t="s">
        <v>57</v>
      </c>
      <c r="B39" s="13">
        <v>166657</v>
      </c>
      <c r="C39" s="13">
        <v>45</v>
      </c>
      <c r="D39" s="13">
        <v>11</v>
      </c>
      <c r="E39" s="13">
        <f t="shared" si="4"/>
        <v>31719.54998105343</v>
      </c>
      <c r="F39" s="14">
        <f t="shared" si="1"/>
        <v>0.07616753710071907</v>
      </c>
      <c r="G39" s="13">
        <f t="shared" si="2"/>
        <v>2416</v>
      </c>
      <c r="H39" s="13">
        <v>209</v>
      </c>
      <c r="I39" s="13">
        <v>188</v>
      </c>
      <c r="J39" s="13">
        <v>21</v>
      </c>
      <c r="K39" s="13">
        <v>2046</v>
      </c>
      <c r="L39" s="13">
        <f t="shared" si="3"/>
        <v>161</v>
      </c>
      <c r="M39" s="13">
        <v>161</v>
      </c>
      <c r="N39" s="13">
        <v>0</v>
      </c>
      <c r="O39" s="2">
        <v>0.011530341579602664</v>
      </c>
    </row>
    <row r="40" spans="1:15" ht="12.75">
      <c r="A40" s="8" t="s">
        <v>58</v>
      </c>
      <c r="B40" s="9">
        <v>640117</v>
      </c>
      <c r="C40" s="9">
        <v>79</v>
      </c>
      <c r="D40" s="9">
        <v>35</v>
      </c>
      <c r="E40" s="10">
        <f t="shared" si="4"/>
        <v>130589.69656338356</v>
      </c>
      <c r="F40" s="11">
        <f t="shared" si="1"/>
        <v>0.1318940196146339</v>
      </c>
      <c r="G40" s="9">
        <f t="shared" si="2"/>
        <v>17224</v>
      </c>
      <c r="H40" s="9">
        <v>1718</v>
      </c>
      <c r="I40" s="9">
        <v>1680</v>
      </c>
      <c r="J40" s="9">
        <v>38</v>
      </c>
      <c r="K40" s="9">
        <v>15464</v>
      </c>
      <c r="L40" s="9">
        <f t="shared" si="3"/>
        <v>42</v>
      </c>
      <c r="M40" s="9">
        <v>42</v>
      </c>
      <c r="N40" s="9">
        <v>0</v>
      </c>
      <c r="O40" s="2">
        <v>0.04747052871342375</v>
      </c>
    </row>
    <row r="41" spans="1:15" ht="12.75">
      <c r="A41" s="12" t="s">
        <v>59</v>
      </c>
      <c r="B41" s="13">
        <v>200996</v>
      </c>
      <c r="C41" s="13">
        <v>18</v>
      </c>
      <c r="D41" s="13">
        <v>3</v>
      </c>
      <c r="E41" s="13">
        <f t="shared" si="4"/>
        <v>22177.337942693914</v>
      </c>
      <c r="F41" s="14">
        <f t="shared" si="1"/>
        <v>0.07142426219472531</v>
      </c>
      <c r="G41" s="13">
        <f t="shared" si="2"/>
        <v>1584</v>
      </c>
      <c r="H41" s="13">
        <v>1524</v>
      </c>
      <c r="I41" s="13">
        <v>1516</v>
      </c>
      <c r="J41" s="13">
        <v>8</v>
      </c>
      <c r="K41" s="13">
        <v>53</v>
      </c>
      <c r="L41" s="13">
        <f t="shared" si="3"/>
        <v>7</v>
      </c>
      <c r="M41" s="13">
        <v>7</v>
      </c>
      <c r="N41" s="13">
        <v>0</v>
      </c>
      <c r="O41" s="2">
        <v>0.008061661718349858</v>
      </c>
    </row>
    <row r="42" spans="1:15" ht="12.75">
      <c r="A42" s="8" t="s">
        <v>61</v>
      </c>
      <c r="B42" s="9">
        <v>58006</v>
      </c>
      <c r="C42" s="9">
        <v>20</v>
      </c>
      <c r="D42" s="9">
        <v>3</v>
      </c>
      <c r="E42" s="10">
        <f t="shared" si="4"/>
        <v>13952.478106508877</v>
      </c>
      <c r="F42" s="11">
        <f t="shared" si="1"/>
        <v>0.1345280734842632</v>
      </c>
      <c r="G42" s="9">
        <f t="shared" si="2"/>
        <v>1877</v>
      </c>
      <c r="H42" s="9">
        <v>261</v>
      </c>
      <c r="I42" s="9">
        <v>252</v>
      </c>
      <c r="J42" s="9">
        <v>9</v>
      </c>
      <c r="K42" s="9">
        <v>1603</v>
      </c>
      <c r="L42" s="9">
        <f t="shared" si="3"/>
        <v>13</v>
      </c>
      <c r="M42" s="9">
        <v>12</v>
      </c>
      <c r="N42" s="9">
        <v>1</v>
      </c>
      <c r="O42" s="2">
        <v>0.00507185122569738</v>
      </c>
    </row>
    <row r="43" spans="1:15" ht="12.75">
      <c r="A43" s="12" t="s">
        <v>62</v>
      </c>
      <c r="B43" s="13">
        <v>255222</v>
      </c>
      <c r="C43" s="13">
        <v>50</v>
      </c>
      <c r="D43" s="13">
        <v>40</v>
      </c>
      <c r="E43" s="13">
        <f t="shared" si="4"/>
        <v>36725.48834931647</v>
      </c>
      <c r="F43" s="14">
        <f t="shared" si="1"/>
        <v>0.13350401098454703</v>
      </c>
      <c r="G43" s="13">
        <f t="shared" si="2"/>
        <v>4903</v>
      </c>
      <c r="H43" s="13">
        <v>556</v>
      </c>
      <c r="I43" s="13">
        <v>540</v>
      </c>
      <c r="J43" s="13">
        <v>16</v>
      </c>
      <c r="K43" s="13">
        <v>3724</v>
      </c>
      <c r="L43" s="13">
        <f t="shared" si="3"/>
        <v>623</v>
      </c>
      <c r="M43" s="13">
        <v>621</v>
      </c>
      <c r="N43" s="13">
        <v>2</v>
      </c>
      <c r="O43" s="2">
        <v>0.013350045180283907</v>
      </c>
    </row>
    <row r="44" spans="1:15" ht="12.75">
      <c r="A44" s="8" t="s">
        <v>63</v>
      </c>
      <c r="B44" s="9">
        <v>28353</v>
      </c>
      <c r="C44" s="9">
        <v>18</v>
      </c>
      <c r="D44" s="9">
        <v>0</v>
      </c>
      <c r="E44" s="10">
        <f t="shared" si="4"/>
        <v>6380.566753140759</v>
      </c>
      <c r="F44" s="11">
        <f t="shared" si="1"/>
        <v>0.3966732263641228</v>
      </c>
      <c r="G44" s="9">
        <f t="shared" si="2"/>
        <v>2531</v>
      </c>
      <c r="H44" s="9">
        <v>33</v>
      </c>
      <c r="I44" s="9">
        <v>32</v>
      </c>
      <c r="J44" s="9">
        <v>1</v>
      </c>
      <c r="K44" s="9">
        <v>216</v>
      </c>
      <c r="L44" s="9">
        <f t="shared" si="3"/>
        <v>2282</v>
      </c>
      <c r="M44" s="9">
        <v>2268</v>
      </c>
      <c r="N44" s="9">
        <v>14</v>
      </c>
      <c r="O44" s="2">
        <v>0.00231939337661202</v>
      </c>
    </row>
    <row r="45" spans="1:15" ht="12.75">
      <c r="A45" s="12" t="s">
        <v>64</v>
      </c>
      <c r="B45" s="13">
        <v>371584</v>
      </c>
      <c r="C45" s="13">
        <v>58</v>
      </c>
      <c r="D45" s="13">
        <v>57</v>
      </c>
      <c r="E45" s="13">
        <f t="shared" si="4"/>
        <v>70380.97330573935</v>
      </c>
      <c r="F45" s="14">
        <f t="shared" si="1"/>
        <v>0.10522730295058401</v>
      </c>
      <c r="G45" s="13">
        <f t="shared" si="2"/>
        <v>7406</v>
      </c>
      <c r="H45" s="13">
        <v>1388</v>
      </c>
      <c r="I45" s="13">
        <v>1353</v>
      </c>
      <c r="J45" s="13">
        <v>35</v>
      </c>
      <c r="K45" s="13">
        <v>5969</v>
      </c>
      <c r="L45" s="13">
        <f t="shared" si="3"/>
        <v>49</v>
      </c>
      <c r="M45" s="13">
        <v>49</v>
      </c>
      <c r="N45" s="13">
        <v>0</v>
      </c>
      <c r="O45" s="2">
        <v>0.025584116527655746</v>
      </c>
    </row>
    <row r="46" spans="1:15" ht="12.75">
      <c r="A46" s="8" t="s">
        <v>65</v>
      </c>
      <c r="B46" s="9">
        <v>915720</v>
      </c>
      <c r="C46" s="9">
        <v>125</v>
      </c>
      <c r="D46" s="9">
        <v>64</v>
      </c>
      <c r="E46" s="10">
        <f t="shared" si="4"/>
        <v>199011.82442067217</v>
      </c>
      <c r="F46" s="11">
        <f t="shared" si="1"/>
        <v>0.10186329409828909</v>
      </c>
      <c r="G46" s="9">
        <f t="shared" si="2"/>
        <v>20272</v>
      </c>
      <c r="H46" s="9">
        <v>2991</v>
      </c>
      <c r="I46" s="9">
        <v>2908</v>
      </c>
      <c r="J46" s="9">
        <v>83</v>
      </c>
      <c r="K46" s="9">
        <v>17200</v>
      </c>
      <c r="L46" s="9">
        <f t="shared" si="3"/>
        <v>81</v>
      </c>
      <c r="M46" s="9">
        <v>78</v>
      </c>
      <c r="N46" s="9">
        <v>3</v>
      </c>
      <c r="O46" s="2">
        <v>0.07234258731037814</v>
      </c>
    </row>
    <row r="47" spans="1:15" ht="12.75">
      <c r="A47" s="12" t="s">
        <v>66</v>
      </c>
      <c r="B47" s="13">
        <v>70551</v>
      </c>
      <c r="C47" s="13">
        <v>23</v>
      </c>
      <c r="D47" s="13">
        <v>10</v>
      </c>
      <c r="E47" s="13">
        <f t="shared" si="4"/>
        <v>18694.946034337016</v>
      </c>
      <c r="F47" s="14">
        <f t="shared" si="1"/>
        <v>0.18095799762066403</v>
      </c>
      <c r="G47" s="13">
        <f t="shared" si="2"/>
        <v>3383</v>
      </c>
      <c r="H47" s="13">
        <v>101</v>
      </c>
      <c r="I47" s="13">
        <v>95</v>
      </c>
      <c r="J47" s="13">
        <v>6</v>
      </c>
      <c r="K47" s="13">
        <v>3270</v>
      </c>
      <c r="L47" s="13">
        <f t="shared" si="3"/>
        <v>12</v>
      </c>
      <c r="M47" s="13">
        <v>12</v>
      </c>
      <c r="N47" s="13">
        <v>0</v>
      </c>
      <c r="O47" s="2">
        <v>0.0067957809526585575</v>
      </c>
    </row>
    <row r="48" spans="1:15" ht="12.75">
      <c r="A48" s="8" t="s">
        <v>67</v>
      </c>
      <c r="B48" s="9">
        <v>312172</v>
      </c>
      <c r="C48" s="9">
        <v>83</v>
      </c>
      <c r="D48" s="9">
        <v>46</v>
      </c>
      <c r="E48" s="10">
        <f t="shared" si="4"/>
        <v>66474.7376453785</v>
      </c>
      <c r="F48" s="11">
        <f t="shared" si="1"/>
        <v>0.10095564477141741</v>
      </c>
      <c r="G48" s="9">
        <f t="shared" si="2"/>
        <v>6711</v>
      </c>
      <c r="H48" s="9">
        <v>1190</v>
      </c>
      <c r="I48" s="9">
        <v>1167</v>
      </c>
      <c r="J48" s="9">
        <v>23</v>
      </c>
      <c r="K48" s="9">
        <v>5465</v>
      </c>
      <c r="L48" s="9">
        <f t="shared" si="3"/>
        <v>56</v>
      </c>
      <c r="M48" s="9">
        <v>56</v>
      </c>
      <c r="N48" s="9">
        <v>0</v>
      </c>
      <c r="O48" s="2">
        <v>0.024164164747719125</v>
      </c>
    </row>
    <row r="49" spans="1:15" ht="12.75">
      <c r="A49" s="12" t="s">
        <v>69</v>
      </c>
      <c r="B49" s="13">
        <v>32931</v>
      </c>
      <c r="C49" s="13">
        <v>9</v>
      </c>
      <c r="D49" s="13">
        <v>0</v>
      </c>
      <c r="E49" s="13">
        <f t="shared" si="4"/>
        <v>8190.494126563092</v>
      </c>
      <c r="F49" s="14">
        <f t="shared" si="1"/>
        <v>0.44283042560729696</v>
      </c>
      <c r="G49" s="13">
        <f t="shared" si="2"/>
        <v>3627</v>
      </c>
      <c r="H49" s="13">
        <v>24</v>
      </c>
      <c r="I49" s="13">
        <v>19</v>
      </c>
      <c r="J49" s="13">
        <v>5</v>
      </c>
      <c r="K49" s="13">
        <v>350</v>
      </c>
      <c r="L49" s="13">
        <f t="shared" si="3"/>
        <v>3253</v>
      </c>
      <c r="M49" s="13">
        <v>2808</v>
      </c>
      <c r="N49" s="13">
        <v>445</v>
      </c>
      <c r="O49" s="2">
        <v>0.002977318248254209</v>
      </c>
    </row>
    <row r="50" spans="1:15" ht="12.75">
      <c r="A50" s="8" t="s">
        <v>70</v>
      </c>
      <c r="B50" s="9">
        <v>280174</v>
      </c>
      <c r="C50" s="9">
        <v>57</v>
      </c>
      <c r="D50" s="9">
        <v>15</v>
      </c>
      <c r="E50" s="10">
        <f t="shared" si="4"/>
        <v>62408.12867344856</v>
      </c>
      <c r="F50" s="11">
        <f t="shared" si="1"/>
        <v>0.06511972216415812</v>
      </c>
      <c r="G50" s="9">
        <f t="shared" si="2"/>
        <v>4064</v>
      </c>
      <c r="H50" s="9">
        <v>648</v>
      </c>
      <c r="I50" s="9">
        <v>608</v>
      </c>
      <c r="J50" s="9">
        <v>40</v>
      </c>
      <c r="K50" s="9">
        <v>3393</v>
      </c>
      <c r="L50" s="9">
        <f t="shared" si="3"/>
        <v>23</v>
      </c>
      <c r="M50" s="9">
        <v>23</v>
      </c>
      <c r="N50" s="9">
        <v>0</v>
      </c>
      <c r="O50" s="2">
        <v>0.022685915827257243</v>
      </c>
    </row>
    <row r="51" spans="1:15" ht="12.75">
      <c r="A51" s="12" t="s">
        <v>71</v>
      </c>
      <c r="B51" s="13">
        <v>237672</v>
      </c>
      <c r="C51" s="13">
        <v>51</v>
      </c>
      <c r="D51" s="13">
        <v>21</v>
      </c>
      <c r="E51" s="13">
        <f t="shared" si="4"/>
        <v>51800.57963680882</v>
      </c>
      <c r="F51" s="14">
        <f t="shared" si="1"/>
        <v>0.1763493780194843</v>
      </c>
      <c r="G51" s="13">
        <f t="shared" si="2"/>
        <v>9135</v>
      </c>
      <c r="H51" s="13">
        <v>489</v>
      </c>
      <c r="I51" s="13">
        <v>456</v>
      </c>
      <c r="J51" s="13">
        <v>33</v>
      </c>
      <c r="K51" s="13">
        <v>8611</v>
      </c>
      <c r="L51" s="13">
        <f t="shared" si="3"/>
        <v>35</v>
      </c>
      <c r="M51" s="13">
        <v>35</v>
      </c>
      <c r="N51" s="13">
        <v>0</v>
      </c>
      <c r="O51" s="2">
        <v>0.01882997638965809</v>
      </c>
    </row>
    <row r="52" spans="1:15" ht="12.75">
      <c r="A52" s="8" t="s">
        <v>72</v>
      </c>
      <c r="B52" s="9">
        <v>148821</v>
      </c>
      <c r="C52" s="9">
        <v>24</v>
      </c>
      <c r="D52" s="9">
        <v>9</v>
      </c>
      <c r="E52" s="10">
        <f t="shared" si="4"/>
        <v>22830.28642551083</v>
      </c>
      <c r="F52" s="11">
        <f t="shared" si="1"/>
        <v>0.11379620700233373</v>
      </c>
      <c r="G52" s="9">
        <f t="shared" si="2"/>
        <v>2598</v>
      </c>
      <c r="H52" s="9">
        <v>133</v>
      </c>
      <c r="I52" s="9">
        <v>118</v>
      </c>
      <c r="J52" s="9">
        <v>15</v>
      </c>
      <c r="K52" s="9">
        <v>2450</v>
      </c>
      <c r="L52" s="9">
        <f t="shared" si="3"/>
        <v>15</v>
      </c>
      <c r="M52" s="9">
        <v>15</v>
      </c>
      <c r="N52" s="9">
        <v>0</v>
      </c>
      <c r="O52" s="2">
        <v>0.008299014361916976</v>
      </c>
    </row>
    <row r="53" spans="1:15" ht="12.75">
      <c r="A53" s="12" t="s">
        <v>73</v>
      </c>
      <c r="B53" s="13">
        <v>18297</v>
      </c>
      <c r="C53" s="13">
        <v>12</v>
      </c>
      <c r="D53" s="13">
        <v>0</v>
      </c>
      <c r="E53" s="13">
        <f t="shared" si="4"/>
        <v>4146.79562771446</v>
      </c>
      <c r="F53" s="14">
        <f t="shared" si="1"/>
        <v>0.13649093199028847</v>
      </c>
      <c r="G53" s="13">
        <f t="shared" si="2"/>
        <v>566</v>
      </c>
      <c r="H53" s="13">
        <v>16</v>
      </c>
      <c r="I53" s="13">
        <v>13</v>
      </c>
      <c r="J53" s="13">
        <v>3</v>
      </c>
      <c r="K53" s="13">
        <v>541</v>
      </c>
      <c r="L53" s="13">
        <f t="shared" si="3"/>
        <v>9</v>
      </c>
      <c r="M53" s="13">
        <v>8</v>
      </c>
      <c r="N53" s="13">
        <v>1</v>
      </c>
      <c r="O53" s="2">
        <v>0.0015073974907245085</v>
      </c>
    </row>
    <row r="54" spans="1:14" ht="12" customHeight="1">
      <c r="A54" s="19" t="s">
        <v>74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/>
    </row>
    <row r="55" spans="1:15" ht="12.75">
      <c r="A55" s="12" t="s">
        <v>18</v>
      </c>
      <c r="B55" s="13">
        <v>1566</v>
      </c>
      <c r="C55" s="13">
        <v>0</v>
      </c>
      <c r="D55" s="13">
        <v>0</v>
      </c>
      <c r="E55" s="13">
        <v>217.64949427230593</v>
      </c>
      <c r="F55" s="14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">
        <v>7.911754785570624E-05</v>
      </c>
    </row>
    <row r="56" spans="1:14" ht="12.75">
      <c r="A56" s="8" t="s">
        <v>26</v>
      </c>
      <c r="B56" s="9">
        <v>1</v>
      </c>
      <c r="C56" s="9">
        <v>0</v>
      </c>
      <c r="D56" s="9">
        <v>0</v>
      </c>
      <c r="E56" s="10">
        <v>0</v>
      </c>
      <c r="F56" s="11"/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</row>
    <row r="57" spans="1:15" ht="12.75">
      <c r="A57" s="12" t="s">
        <v>28</v>
      </c>
      <c r="B57" s="13">
        <v>1938</v>
      </c>
      <c r="C57" s="13">
        <v>1</v>
      </c>
      <c r="D57" s="13">
        <v>0</v>
      </c>
      <c r="E57" s="13">
        <v>263.47044043489666</v>
      </c>
      <c r="F57" s="14">
        <v>0.007590984387845203</v>
      </c>
      <c r="G57" s="13">
        <v>2</v>
      </c>
      <c r="H57" s="13">
        <v>1</v>
      </c>
      <c r="I57" s="13">
        <v>1</v>
      </c>
      <c r="J57" s="13">
        <v>0</v>
      </c>
      <c r="K57" s="13">
        <v>1</v>
      </c>
      <c r="L57" s="13">
        <v>0</v>
      </c>
      <c r="M57" s="13">
        <v>0</v>
      </c>
      <c r="N57" s="13">
        <v>0</v>
      </c>
      <c r="O57" s="2">
        <v>9.577387372006546E-05</v>
      </c>
    </row>
    <row r="58" spans="1:14" ht="12.75">
      <c r="A58" s="8" t="s">
        <v>40</v>
      </c>
      <c r="B58" s="9">
        <v>1</v>
      </c>
      <c r="C58" s="9">
        <v>0</v>
      </c>
      <c r="D58" s="9">
        <v>0</v>
      </c>
      <c r="E58" s="10">
        <v>0</v>
      </c>
      <c r="F58" s="11"/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5" ht="12.75">
      <c r="A59" s="18" t="s">
        <v>44</v>
      </c>
      <c r="B59" s="13">
        <v>764</v>
      </c>
      <c r="C59" s="13">
        <v>0</v>
      </c>
      <c r="D59" s="13">
        <v>0</v>
      </c>
      <c r="E59" s="13">
        <v>194.7390211910106</v>
      </c>
      <c r="F59" s="14">
        <v>0.005135077674130578</v>
      </c>
      <c r="G59" s="13">
        <v>1</v>
      </c>
      <c r="H59" s="13">
        <v>0</v>
      </c>
      <c r="I59" s="13">
        <v>0</v>
      </c>
      <c r="J59" s="13">
        <v>0</v>
      </c>
      <c r="K59" s="13">
        <v>1</v>
      </c>
      <c r="L59" s="13">
        <v>0</v>
      </c>
      <c r="M59" s="13">
        <v>0</v>
      </c>
      <c r="N59" s="13">
        <v>0</v>
      </c>
      <c r="O59" s="2">
        <v>7.078938492352665E-05</v>
      </c>
    </row>
    <row r="60" spans="1:14" ht="12.75">
      <c r="A60" s="8" t="s">
        <v>60</v>
      </c>
      <c r="B60" s="9">
        <v>0</v>
      </c>
      <c r="C60" s="9">
        <v>0</v>
      </c>
      <c r="D60" s="9">
        <v>0</v>
      </c>
      <c r="E60" s="10">
        <v>0</v>
      </c>
      <c r="F60" s="11"/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</row>
    <row r="61" spans="1:15" ht="12.75">
      <c r="A61" s="12" t="s">
        <v>68</v>
      </c>
      <c r="B61" s="13">
        <v>2127</v>
      </c>
      <c r="C61" s="13">
        <v>2</v>
      </c>
      <c r="D61" s="13">
        <v>0</v>
      </c>
      <c r="E61" s="13">
        <v>183.2837846503629</v>
      </c>
      <c r="F61" s="14">
        <v>0.054560200287637396</v>
      </c>
      <c r="G61" s="13">
        <v>10</v>
      </c>
      <c r="H61" s="13">
        <v>2</v>
      </c>
      <c r="I61" s="13">
        <v>2</v>
      </c>
      <c r="J61" s="13">
        <v>0</v>
      </c>
      <c r="K61" s="13">
        <v>8</v>
      </c>
      <c r="L61" s="13">
        <v>0</v>
      </c>
      <c r="M61" s="13">
        <v>0</v>
      </c>
      <c r="N61" s="13">
        <v>0</v>
      </c>
      <c r="O61" s="2">
        <v>6.662530345743684E-05</v>
      </c>
    </row>
    <row r="62" spans="1:14" ht="12.75">
      <c r="A62" s="15" t="s">
        <v>0</v>
      </c>
      <c r="B62" s="16">
        <v>13754818</v>
      </c>
      <c r="C62" s="16"/>
      <c r="D62" s="16">
        <v>1223</v>
      </c>
      <c r="E62" s="16">
        <v>2750963.6</v>
      </c>
      <c r="F62" s="17"/>
      <c r="G62" s="16">
        <v>323021</v>
      </c>
      <c r="H62" s="16">
        <v>49226</v>
      </c>
      <c r="I62" s="16">
        <v>47899</v>
      </c>
      <c r="J62" s="16">
        <v>1327</v>
      </c>
      <c r="K62" s="16">
        <v>244514</v>
      </c>
      <c r="L62" s="16">
        <v>29281</v>
      </c>
      <c r="M62" s="16">
        <v>28735</v>
      </c>
      <c r="N62" s="16">
        <v>546</v>
      </c>
    </row>
    <row r="63" ht="12">
      <c r="B63" s="4"/>
    </row>
    <row r="64" spans="2:13" ht="12">
      <c r="B64" s="4"/>
      <c r="C64" s="4"/>
      <c r="D64" s="4"/>
      <c r="E64" s="4"/>
      <c r="G64" s="4"/>
      <c r="H64" s="4"/>
      <c r="I64" s="4"/>
      <c r="J64" s="4"/>
      <c r="K64" s="4"/>
      <c r="L64" s="4"/>
      <c r="M64" s="4"/>
    </row>
    <row r="66" ht="12">
      <c r="H66" s="4"/>
    </row>
  </sheetData>
  <sheetProtection/>
  <mergeCells count="1">
    <mergeCell ref="A54:N54"/>
  </mergeCells>
  <printOptions horizontalCentered="1"/>
  <pageMargins left="0.25" right="0.25" top="1" bottom="0.5" header="0.5" footer="0.5"/>
  <pageSetup fitToHeight="1" fitToWidth="1" horizontalDpi="600" verticalDpi="600" orientation="portrait" scale="73"/>
  <headerFooter alignWithMargins="0">
    <oddHeader>&amp;C&amp;F</oddHeader>
    <oddFooter>&amp;L&amp;BMaximus Confidential&amp;B&amp;C&amp;D&amp;RPage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Maximus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October 2013 Summary and Assignment Report</dc:title>
  <dc:subject/>
  <dc:creator>Operations Support Manager</dc:creator>
  <cp:keywords>Social, Security, Administration, SSA, Ticket, to, Work, program, Operations, Support, Manager, OSM, MAXIMUS, Summary, Assignment, Report</cp:keywords>
  <dc:description/>
  <cp:lastModifiedBy/>
  <cp:lastPrinted>2009-01-26T14:26:30Z</cp:lastPrinted>
  <dcterms:created xsi:type="dcterms:W3CDTF">2006-02-22T23:08:03Z</dcterms:created>
  <dcterms:modified xsi:type="dcterms:W3CDTF">2015-08-07T15:07:44Z</dcterms:modified>
  <cp:category/>
  <cp:version/>
  <cp:contentType/>
  <cp:contentStatus/>
</cp:coreProperties>
</file>